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95" tabRatio="696" firstSheet="2" activeTab="2"/>
  </bookViews>
  <sheets>
    <sheet name="ESTATALES Y COMPENSTAORIO" sheetId="2" r:id="rId1"/>
    <sheet name="FISM Y FORTAMUN" sheetId="1" r:id="rId2"/>
    <sheet name="PAGO DE PARTICIPACIONES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B13" i="3"/>
  <c r="B12" i="3"/>
  <c r="B11" i="3"/>
  <c r="B10" i="3"/>
  <c r="B9" i="3"/>
  <c r="B13" i="2" l="1"/>
  <c r="B12" i="2"/>
  <c r="B11" i="2"/>
  <c r="B10" i="2"/>
  <c r="B9" i="2"/>
  <c r="I14" i="3"/>
  <c r="H14" i="3"/>
  <c r="G14" i="3"/>
  <c r="F14" i="3"/>
  <c r="E14" i="3"/>
  <c r="C14" i="3"/>
  <c r="J13" i="3"/>
  <c r="J12" i="3"/>
  <c r="J11" i="3"/>
  <c r="J10" i="3"/>
  <c r="D14" i="3"/>
  <c r="B14" i="3"/>
  <c r="C14" i="2"/>
  <c r="D13" i="2"/>
  <c r="D12" i="2"/>
  <c r="D11" i="2"/>
  <c r="D10" i="2"/>
  <c r="D9" i="2"/>
  <c r="C14" i="1"/>
  <c r="B14" i="1"/>
  <c r="D13" i="1"/>
  <c r="D12" i="1"/>
  <c r="D11" i="1"/>
  <c r="D10" i="1"/>
  <c r="D9" i="1"/>
  <c r="B14" i="2" l="1"/>
  <c r="D14" i="2"/>
  <c r="J14" i="3"/>
  <c r="D14" i="1"/>
</calcChain>
</file>

<file path=xl/sharedStrings.xml><?xml version="1.0" encoding="utf-8"?>
<sst xmlns="http://schemas.openxmlformats.org/spreadsheetml/2006/main" count="68" uniqueCount="44">
  <si>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</si>
  <si>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</si>
  <si>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</si>
  <si>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</si>
  <si>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</si>
  <si>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</si>
  <si>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</si>
  <si>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</si>
  <si>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</si>
  <si>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</si>
  <si>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</si>
  <si>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</si>
  <si>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</si>
  <si>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</si>
  <si>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</si>
  <si>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</si>
  <si>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</si>
  <si>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</si>
  <si>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</si>
  <si>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</si>
  <si>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</si>
  <si>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</si>
  <si>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</si>
  <si>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</si>
  <si>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</si>
  <si>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</si>
  <si>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</si>
  <si>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</si>
  <si>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</si>
  <si>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</si>
  <si>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</si>
  <si>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</si>
  <si>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</si>
  <si>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</si>
  <si>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</si>
  <si>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</si>
  <si>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</si>
  <si>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</si>
  <si>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</si>
  <si>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</si>
  <si>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</si>
  <si>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</si>
  <si>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</si>
  <si>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 xml:space="preserve">(ANEXO VII) PARTICIPACIONES FEDERALES MINISTRADAS A LOS MUNICIPIOS EN EL MES DE FEBRERO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</si>
</sst>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  <font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3" xfId="0" applyFont="1" applyFill="1" applyBorder="1"/>
    <xf numFmtId="164" fontId="4" fillId="0" borderId="3" xfId="0" applyNumberFormat="1" applyFont="1" applyFill="1" applyBorder="1"/>
    <xf numFmtId="164" fontId="1" fillId="0" borderId="3" xfId="0" applyNumberFormat="1" applyFont="1" applyFill="1" applyBorder="1"/>
    <xf numFmtId="0" fontId="1" fillId="0" borderId="3" xfId="0" applyFont="1" applyFill="1" applyBorder="1" applyAlignment="1">
      <alignment horizontal="center"/>
    </xf>
    <xf numFmtId="164" fontId="1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3" fillId="0" borderId="0" xfId="0" applyFont="1"/>
    <xf numFmtId="0" fontId="2" fillId="3" borderId="4" xfId="0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1" fillId="3" borderId="3" xfId="0" applyNumberFormat="1" applyFont="1" applyFill="1" applyBorder="1"/>
    <xf numFmtId="164" fontId="6" fillId="0" borderId="0" xfId="0" applyNumberFormat="1" applyFont="1" applyFill="1" applyBorder="1"/>
    <xf numFmtId="164" fontId="6" fillId="0" borderId="3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1" fillId="3" borderId="3" xfId="0" applyFont="1" applyFill="1" applyBorder="1"/>
    <xf numFmtId="164" fontId="5" fillId="3" borderId="4" xfId="0" applyNumberFormat="1" applyFont="1" applyFill="1" applyBorder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3" borderId="1" xfId="0" applyFill="1" applyBorder="1" applyAlignment="1"/>
    <xf numFmtId="164" fontId="4" fillId="3" borderId="0" xfId="0" applyNumberFormat="1" applyFont="1" applyFill="1" applyBorder="1"/>
    <xf numFmtId="164" fontId="4" fillId="3" borderId="3" xfId="0" applyNumberFormat="1" applyFont="1" applyFill="1" applyBorder="1"/>
    <xf numFmtId="164" fontId="4" fillId="3" borderId="6" xfId="0" applyNumberFormat="1" applyFont="1" applyFill="1" applyBorder="1"/>
    <xf numFmtId="164" fontId="4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1" sqref="C21"/>
    </sheetView>
  </sheetViews>
  <sheetFormatPr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23" t="s">
        <v>43</v>
      </c>
      <c r="B1" s="23"/>
      <c r="C1" s="23"/>
      <c r="D1" s="23"/>
    </row>
    <row r="2" spans="1:4" x14ac:dyDescent="0.25">
      <c r="A2" s="23" t="s">
        <v>0</v>
      </c>
      <c r="B2" s="23"/>
      <c r="C2" s="23"/>
      <c r="D2" s="23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3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ht="3.75" customHeight="1" x14ac:dyDescent="0.25">
      <c r="A6" s="4"/>
      <c r="B6" s="4"/>
      <c r="C6" s="4"/>
      <c r="D6" s="4" t="s">
        <v>5</v>
      </c>
    </row>
    <row r="7" spans="1:4" ht="3.75" customHeight="1" x14ac:dyDescent="0.25">
      <c r="A7" s="4"/>
      <c r="B7" s="4"/>
      <c r="C7" s="4"/>
      <c r="D7" s="4"/>
    </row>
    <row r="8" spans="1:4" ht="3.75" customHeight="1" x14ac:dyDescent="0.25">
      <c r="A8" s="14"/>
      <c r="B8" s="14"/>
      <c r="C8" s="14"/>
      <c r="D8" s="14"/>
    </row>
    <row r="9" spans="1:4" x14ac:dyDescent="0.25">
      <c r="A9" s="6" t="s">
        <v>6</v>
      </c>
      <c r="B9" s="15">
        <f>33036847-C9</f>
        <v>24672955</v>
      </c>
      <c r="C9" s="7">
        <v>8363892</v>
      </c>
      <c r="D9" s="16">
        <f>SUM(B9:C9)</f>
        <v>33036847</v>
      </c>
    </row>
    <row r="10" spans="1:4" x14ac:dyDescent="0.25">
      <c r="A10" s="6" t="s">
        <v>7</v>
      </c>
      <c r="B10" s="15">
        <f>56487830-C10</f>
        <v>40246941</v>
      </c>
      <c r="C10" s="7">
        <v>16240889</v>
      </c>
      <c r="D10" s="16">
        <f>SUM(B10:C10)</f>
        <v>56487830</v>
      </c>
    </row>
    <row r="11" spans="1:4" x14ac:dyDescent="0.25">
      <c r="A11" s="6" t="s">
        <v>8</v>
      </c>
      <c r="B11" s="17">
        <f>6463213-C11</f>
        <v>6314663</v>
      </c>
      <c r="C11" s="18">
        <v>148550</v>
      </c>
      <c r="D11" s="16">
        <f>SUM(B11:C11)</f>
        <v>6463213</v>
      </c>
    </row>
    <row r="12" spans="1:4" x14ac:dyDescent="0.25">
      <c r="A12" s="6" t="s">
        <v>9</v>
      </c>
      <c r="B12" s="15">
        <f>6486201-C12</f>
        <v>1918614</v>
      </c>
      <c r="C12" s="7">
        <v>4567587</v>
      </c>
      <c r="D12" s="16">
        <f>SUM(B12:C12)</f>
        <v>6486201</v>
      </c>
    </row>
    <row r="13" spans="1:4" x14ac:dyDescent="0.25">
      <c r="A13" s="6" t="s">
        <v>10</v>
      </c>
      <c r="B13" s="15">
        <f>1392382-C13</f>
        <v>1301702</v>
      </c>
      <c r="C13" s="7">
        <v>90680</v>
      </c>
      <c r="D13" s="16">
        <f>SUM(B13:C13)</f>
        <v>1392382</v>
      </c>
    </row>
    <row r="14" spans="1:4" x14ac:dyDescent="0.25">
      <c r="A14" s="19" t="s">
        <v>11</v>
      </c>
      <c r="B14" s="20">
        <f>SUM(B9:B13)</f>
        <v>74454875</v>
      </c>
      <c r="C14" s="20">
        <f>SUM(C9:C13)</f>
        <v>29411598</v>
      </c>
      <c r="D14" s="20">
        <f>SUM(D9:D13)</f>
        <v>103866473</v>
      </c>
    </row>
    <row r="15" spans="1:4" x14ac:dyDescent="0.25">
      <c r="A15" s="11"/>
      <c r="B15" s="11"/>
      <c r="C15" s="11"/>
      <c r="D15" s="1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8" sqref="B18"/>
    </sheetView>
  </sheetViews>
  <sheetFormatPr defaultColWidth="11.42578125" defaultRowHeight="15" x14ac:dyDescent="0.25"/>
  <cols>
    <col min="1" max="4" width="27.28515625" customWidth="1"/>
  </cols>
  <sheetData>
    <row r="1" spans="1:4" x14ac:dyDescent="0.25">
      <c r="A1" s="23" t="s">
        <v>43</v>
      </c>
      <c r="B1" s="23"/>
      <c r="C1" s="23"/>
      <c r="D1" s="23"/>
    </row>
    <row r="2" spans="1:4" x14ac:dyDescent="0.25">
      <c r="A2" s="23" t="s">
        <v>0</v>
      </c>
      <c r="B2" s="23"/>
      <c r="C2" s="23"/>
      <c r="D2" s="23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ht="3.75" customHeight="1" x14ac:dyDescent="0.25">
      <c r="A6" s="4"/>
      <c r="B6" s="4"/>
      <c r="C6" s="4"/>
      <c r="D6" s="4" t="s">
        <v>5</v>
      </c>
    </row>
    <row r="7" spans="1:4" ht="3.75" customHeight="1" x14ac:dyDescent="0.25">
      <c r="A7" s="4"/>
      <c r="B7" s="4"/>
      <c r="C7" s="4"/>
      <c r="D7" s="4"/>
    </row>
    <row r="8" spans="1:4" ht="3.75" customHeight="1" x14ac:dyDescent="0.25">
      <c r="A8" s="5"/>
      <c r="B8" s="5"/>
      <c r="C8" s="5"/>
      <c r="D8" s="5"/>
    </row>
    <row r="9" spans="1:4" x14ac:dyDescent="0.25">
      <c r="A9" s="6" t="s">
        <v>6</v>
      </c>
      <c r="B9" s="7"/>
      <c r="C9" s="7"/>
      <c r="D9" s="8">
        <f>B9+C9</f>
        <v>0</v>
      </c>
    </row>
    <row r="10" spans="1:4" x14ac:dyDescent="0.25">
      <c r="A10" s="6" t="s">
        <v>7</v>
      </c>
      <c r="B10" s="7"/>
      <c r="C10" s="7"/>
      <c r="D10" s="8">
        <f t="shared" ref="D10:D11" si="0">B10+C10</f>
        <v>0</v>
      </c>
    </row>
    <row r="11" spans="1:4" x14ac:dyDescent="0.25">
      <c r="A11" s="6" t="s">
        <v>8</v>
      </c>
      <c r="B11" s="7"/>
      <c r="C11" s="7"/>
      <c r="D11" s="8">
        <f t="shared" si="0"/>
        <v>0</v>
      </c>
    </row>
    <row r="12" spans="1:4" x14ac:dyDescent="0.25">
      <c r="A12" s="6" t="s">
        <v>9</v>
      </c>
      <c r="B12" s="7"/>
      <c r="C12" s="7"/>
      <c r="D12" s="8">
        <f>B12+C12</f>
        <v>0</v>
      </c>
    </row>
    <row r="13" spans="1:4" x14ac:dyDescent="0.25">
      <c r="A13" s="6" t="s">
        <v>10</v>
      </c>
      <c r="B13" s="7"/>
      <c r="C13" s="7"/>
      <c r="D13" s="8">
        <f>B13+C13</f>
        <v>0</v>
      </c>
    </row>
    <row r="14" spans="1:4" x14ac:dyDescent="0.25">
      <c r="A14" s="9" t="s">
        <v>11</v>
      </c>
      <c r="B14" s="10">
        <f>SUM(B9:B13)</f>
        <v>0</v>
      </c>
      <c r="C14" s="10">
        <f>SUM(C9:C13)</f>
        <v>0</v>
      </c>
      <c r="D14" s="10">
        <f>SUM(D9:D13)</f>
        <v>0</v>
      </c>
    </row>
    <row r="15" spans="1:4" x14ac:dyDescent="0.25">
      <c r="A15" s="11"/>
      <c r="B15" s="11"/>
      <c r="C15" s="11"/>
      <c r="D15" s="12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15" zoomScaleNormal="115" workbookViewId="0">
      <selection activeCell="H19" sqref="H19"/>
    </sheetView>
  </sheetViews>
  <sheetFormatPr defaultColWidth="11.42578125" defaultRowHeight="15" x14ac:dyDescent="0.25"/>
  <cols>
    <col min="1" max="1" width="15.85546875" style="24" customWidth="1"/>
    <col min="2" max="2" width="14" style="24" bestFit="1" customWidth="1"/>
    <col min="3" max="3" width="9" style="24" bestFit="1" customWidth="1"/>
    <col min="4" max="4" width="11.140625" style="24" bestFit="1" customWidth="1"/>
    <col min="5" max="5" width="8.85546875" style="24" bestFit="1" customWidth="1"/>
    <col min="6" max="6" width="10.42578125" style="24" bestFit="1" customWidth="1"/>
    <col min="7" max="7" width="11.7109375" style="24" bestFit="1" customWidth="1"/>
    <col min="8" max="8" width="17.5703125" style="24" bestFit="1" customWidth="1"/>
    <col min="9" max="9" width="9.5703125" style="24" bestFit="1" customWidth="1"/>
    <col min="10" max="10" width="9.85546875" style="24" bestFit="1" customWidth="1"/>
    <col min="11" max="16384" width="11.42578125" style="24"/>
  </cols>
  <sheetData>
    <row r="1" spans="1:10" x14ac:dyDescent="0.2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2" t="s">
        <v>1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16</v>
      </c>
      <c r="G4" s="2" t="s">
        <v>18</v>
      </c>
      <c r="H4" s="2" t="s">
        <v>19</v>
      </c>
      <c r="I4" s="2" t="s">
        <v>20</v>
      </c>
      <c r="J4" s="2"/>
    </row>
    <row r="5" spans="1:10" x14ac:dyDescent="0.25">
      <c r="A5" s="4" t="s">
        <v>4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/>
    </row>
    <row r="6" spans="1:10" x14ac:dyDescent="0.25">
      <c r="A6" s="4"/>
      <c r="B6" s="4" t="s">
        <v>29</v>
      </c>
      <c r="C6" s="4" t="s">
        <v>30</v>
      </c>
      <c r="D6" s="4" t="s">
        <v>31</v>
      </c>
      <c r="E6" s="4" t="s">
        <v>32</v>
      </c>
      <c r="F6" s="4" t="s">
        <v>23</v>
      </c>
      <c r="G6" s="4" t="s">
        <v>33</v>
      </c>
      <c r="H6" s="4" t="s">
        <v>34</v>
      </c>
      <c r="I6" s="4" t="s">
        <v>35</v>
      </c>
      <c r="J6" s="4" t="s">
        <v>5</v>
      </c>
    </row>
    <row r="7" spans="1:10" x14ac:dyDescent="0.25">
      <c r="A7" s="4"/>
      <c r="B7" s="4"/>
      <c r="C7" s="4"/>
      <c r="D7" s="4" t="s">
        <v>36</v>
      </c>
      <c r="E7" s="4"/>
      <c r="F7" s="4" t="s">
        <v>37</v>
      </c>
      <c r="G7" s="4" t="s">
        <v>38</v>
      </c>
      <c r="H7" s="4" t="s">
        <v>39</v>
      </c>
      <c r="I7" s="4" t="s">
        <v>40</v>
      </c>
      <c r="J7" s="4"/>
    </row>
    <row r="8" spans="1:10" x14ac:dyDescent="0.25">
      <c r="A8" s="14"/>
      <c r="B8" s="14"/>
      <c r="C8" s="14"/>
      <c r="D8" s="14"/>
      <c r="E8" s="14"/>
      <c r="F8" s="14" t="s">
        <v>41</v>
      </c>
      <c r="G8" s="14"/>
      <c r="H8" s="14" t="s">
        <v>42</v>
      </c>
      <c r="I8" s="14"/>
      <c r="J8" s="14"/>
    </row>
    <row r="9" spans="1:10" x14ac:dyDescent="0.25">
      <c r="A9" s="21" t="s">
        <v>6</v>
      </c>
      <c r="B9" s="26">
        <f>37710556+1437808</f>
        <v>39148364</v>
      </c>
      <c r="C9" s="27">
        <v>249679</v>
      </c>
      <c r="D9" s="27">
        <v>3534116</v>
      </c>
      <c r="E9" s="27">
        <v>1043</v>
      </c>
      <c r="F9" s="27">
        <v>0</v>
      </c>
      <c r="G9" s="27">
        <v>1123</v>
      </c>
      <c r="H9" s="27">
        <v>3484413</v>
      </c>
      <c r="I9" s="27">
        <v>14975037</v>
      </c>
      <c r="J9" s="16">
        <f>SUM(B9:I9)</f>
        <v>61393775</v>
      </c>
    </row>
    <row r="10" spans="1:10" x14ac:dyDescent="0.25">
      <c r="A10" s="21" t="s">
        <v>7</v>
      </c>
      <c r="B10" s="26">
        <f>69289382+2642170</f>
        <v>71931552</v>
      </c>
      <c r="C10" s="27">
        <v>458820</v>
      </c>
      <c r="D10" s="27">
        <v>2686461</v>
      </c>
      <c r="E10" s="27">
        <v>793</v>
      </c>
      <c r="F10" s="27">
        <v>0</v>
      </c>
      <c r="G10" s="27">
        <v>2063</v>
      </c>
      <c r="H10" s="27">
        <v>5514728</v>
      </c>
      <c r="I10" s="27">
        <v>784027</v>
      </c>
      <c r="J10" s="16">
        <f t="shared" ref="J10:J13" si="0">SUM(B10:I10)</f>
        <v>81378444</v>
      </c>
    </row>
    <row r="11" spans="1:10" x14ac:dyDescent="0.25">
      <c r="A11" s="21" t="s">
        <v>8</v>
      </c>
      <c r="B11" s="26">
        <f>15094632+575520</f>
        <v>15670152</v>
      </c>
      <c r="C11" s="27">
        <v>99941</v>
      </c>
      <c r="D11" s="27">
        <v>1061506</v>
      </c>
      <c r="E11" s="27">
        <v>313</v>
      </c>
      <c r="F11" s="27">
        <v>0</v>
      </c>
      <c r="G11" s="27">
        <v>449</v>
      </c>
      <c r="H11" s="27">
        <v>1663041</v>
      </c>
      <c r="I11" s="27">
        <v>290584</v>
      </c>
      <c r="J11" s="16">
        <f t="shared" si="0"/>
        <v>18785986</v>
      </c>
    </row>
    <row r="12" spans="1:10" x14ac:dyDescent="0.25">
      <c r="A12" s="21" t="s">
        <v>9</v>
      </c>
      <c r="B12" s="26">
        <f>4885026+186254</f>
        <v>5071280</v>
      </c>
      <c r="C12" s="27">
        <v>32343</v>
      </c>
      <c r="D12" s="27">
        <v>199777</v>
      </c>
      <c r="E12" s="27">
        <v>59</v>
      </c>
      <c r="F12" s="27">
        <v>0</v>
      </c>
      <c r="G12" s="27">
        <v>145</v>
      </c>
      <c r="H12" s="27">
        <v>849678</v>
      </c>
      <c r="I12" s="27">
        <v>0</v>
      </c>
      <c r="J12" s="16">
        <f t="shared" si="0"/>
        <v>6153282</v>
      </c>
    </row>
    <row r="13" spans="1:10" x14ac:dyDescent="0.25">
      <c r="A13" s="21" t="s">
        <v>10</v>
      </c>
      <c r="B13" s="28">
        <f>4818484+183716</f>
        <v>5002200</v>
      </c>
      <c r="C13" s="29">
        <v>31903</v>
      </c>
      <c r="D13" s="29">
        <v>170333</v>
      </c>
      <c r="E13" s="29">
        <v>50</v>
      </c>
      <c r="F13" s="29">
        <v>0</v>
      </c>
      <c r="G13" s="29">
        <v>143</v>
      </c>
      <c r="H13" s="29">
        <v>909684</v>
      </c>
      <c r="I13" s="29">
        <v>1915545</v>
      </c>
      <c r="J13" s="16">
        <f t="shared" si="0"/>
        <v>8029858</v>
      </c>
    </row>
    <row r="14" spans="1:10" x14ac:dyDescent="0.25">
      <c r="A14" s="19" t="s">
        <v>11</v>
      </c>
      <c r="B14" s="20">
        <f t="shared" ref="B14:J14" si="1">SUM(B9:B13)</f>
        <v>136823548</v>
      </c>
      <c r="C14" s="20">
        <f t="shared" si="1"/>
        <v>872686</v>
      </c>
      <c r="D14" s="20">
        <f t="shared" si="1"/>
        <v>7652193</v>
      </c>
      <c r="E14" s="20">
        <f t="shared" si="1"/>
        <v>2258</v>
      </c>
      <c r="F14" s="20">
        <f>SUM(F9:F13)</f>
        <v>0</v>
      </c>
      <c r="G14" s="20">
        <f t="shared" si="1"/>
        <v>3923</v>
      </c>
      <c r="H14" s="20">
        <f t="shared" si="1"/>
        <v>12421544</v>
      </c>
      <c r="I14" s="20">
        <f t="shared" si="1"/>
        <v>17965193</v>
      </c>
      <c r="J14" s="20">
        <f t="shared" si="1"/>
        <v>175741345</v>
      </c>
    </row>
    <row r="15" spans="1:10" x14ac:dyDescent="0.25">
      <c r="A15" s="11"/>
      <c r="B15" s="11"/>
      <c r="C15" s="11"/>
      <c r="D15" s="22"/>
      <c r="E15" s="11"/>
      <c r="F15" s="11"/>
      <c r="G15" s="11"/>
      <c r="H15" s="11"/>
      <c r="I15" s="11"/>
      <c r="J15" s="12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ESTATALES Y COMPENSTAORIO</vt:lpstr>
      <vt:lpstr>FISM Y FORTAMUN</vt:lpstr>
      <vt:lpstr>PAGO DE PARTICIPACIONES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medellin lopez</dc:creator>
  <cp:lastModifiedBy>Victor Medrano </cp:lastModifiedBy>
  <dcterms:created xsi:type="dcterms:W3CDTF">2020-03-10T00:39:34Z</dcterms:created>
  <dcterms:modified xsi:type="dcterms:W3CDTF">2020-03-12T19:20:15Z</dcterms:modified>
</cp:coreProperties>
</file>